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fileSharing readOnlyRecommended="1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N:\Departments\PDAC\2018 Rebid\508 Documents Updated\OACD\2015\"/>
    </mc:Choice>
  </mc:AlternateContent>
  <bookViews>
    <workbookView xWindow="240" yWindow="-60" windowWidth="13365" windowHeight="9720"/>
  </bookViews>
  <sheets>
    <sheet name="July 2015 OACD Update" sheetId="1" r:id="rId1"/>
  </sheets>
  <definedNames>
    <definedName name="_AMO_UniqueIdentifier" hidden="1">"'64275864-7e0b-43d7-8e3f-f5fd683c3cd5'"</definedName>
    <definedName name="_xlnm._FilterDatabase" localSheetId="0" hidden="1">'July 2015 OACD Update'!$A$1:$E$1</definedName>
    <definedName name="_xlnm.Print_Area" localSheetId="0">'July 2015 OACD Update'!$D$1:$D$153</definedName>
    <definedName name="_xlnm.Print_Titles" localSheetId="0">'July 2015 OACD Update'!$1:$1</definedName>
  </definedNames>
  <calcPr calcId="171027"/>
</workbook>
</file>

<file path=xl/calcChain.xml><?xml version="1.0" encoding="utf-8"?>
<calcChain xmlns="http://schemas.openxmlformats.org/spreadsheetml/2006/main">
  <c r="E14" i="1" l="1"/>
  <c r="E6" i="1"/>
  <c r="E55" i="1"/>
  <c r="E15" i="1"/>
  <c r="E16" i="1"/>
  <c r="E26" i="1"/>
  <c r="E25" i="1"/>
  <c r="E24" i="1"/>
  <c r="E23" i="1"/>
  <c r="E22" i="1"/>
  <c r="E21" i="1"/>
  <c r="E20" i="1"/>
  <c r="E19" i="1"/>
  <c r="E18" i="1"/>
  <c r="E17" i="1"/>
  <c r="E13" i="1"/>
  <c r="E10" i="1"/>
  <c r="E9" i="1"/>
  <c r="E8" i="1"/>
  <c r="E7" i="1"/>
  <c r="E5" i="1"/>
  <c r="E4" i="1"/>
  <c r="E43" i="1"/>
  <c r="E42" i="1"/>
  <c r="E41" i="1"/>
  <c r="E40" i="1"/>
  <c r="E39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4" i="1"/>
  <c r="E53" i="1"/>
  <c r="E52" i="1"/>
  <c r="E51" i="1"/>
  <c r="E50" i="1"/>
  <c r="E49" i="1"/>
  <c r="E48" i="1"/>
  <c r="E47" i="1"/>
  <c r="E46" i="1"/>
  <c r="E45" i="1"/>
  <c r="E37" i="1"/>
  <c r="E36" i="1"/>
  <c r="E35" i="1"/>
  <c r="E30" i="1"/>
  <c r="E31" i="1"/>
  <c r="E29" i="1"/>
  <c r="E28" i="1"/>
  <c r="E97" i="1"/>
  <c r="E96" i="1"/>
  <c r="E95" i="1"/>
  <c r="E94" i="1"/>
  <c r="E93" i="1"/>
  <c r="E92" i="1"/>
  <c r="E90" i="1"/>
  <c r="E89" i="1"/>
  <c r="E88" i="1"/>
  <c r="E153" i="1"/>
  <c r="E86" i="1"/>
  <c r="E85" i="1"/>
  <c r="E84" i="1"/>
  <c r="E83" i="1"/>
  <c r="E33" i="1"/>
  <c r="E32" i="1"/>
  <c r="E148" i="1"/>
  <c r="E151" i="1"/>
  <c r="E150" i="1"/>
  <c r="E149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</calcChain>
</file>

<file path=xl/sharedStrings.xml><?xml version="1.0" encoding="utf-8"?>
<sst xmlns="http://schemas.openxmlformats.org/spreadsheetml/2006/main" count="616" uniqueCount="213">
  <si>
    <t>NDC</t>
  </si>
  <si>
    <t>Drug Name</t>
  </si>
  <si>
    <t>Strength</t>
  </si>
  <si>
    <t>Manufacturer</t>
  </si>
  <si>
    <t>Temozolomide</t>
  </si>
  <si>
    <t>5 mg</t>
  </si>
  <si>
    <t>54868-5348-00</t>
  </si>
  <si>
    <t>Physicians Total Care</t>
  </si>
  <si>
    <t>250 mg</t>
  </si>
  <si>
    <t>100 mg</t>
  </si>
  <si>
    <t>54868-5350-01</t>
  </si>
  <si>
    <t>54868-5350-02</t>
  </si>
  <si>
    <t>20 mg</t>
  </si>
  <si>
    <t>54868-4142-00</t>
  </si>
  <si>
    <t>Cyclophosphamide</t>
  </si>
  <si>
    <t>25 mg</t>
  </si>
  <si>
    <t>00054-4129-25</t>
  </si>
  <si>
    <t>Roxane</t>
  </si>
  <si>
    <t>54868-5218-00</t>
  </si>
  <si>
    <t>50 mg</t>
  </si>
  <si>
    <t>00054-4130-25</t>
  </si>
  <si>
    <t>Busulfan</t>
  </si>
  <si>
    <t>2 mg</t>
  </si>
  <si>
    <t>Etoposide</t>
  </si>
  <si>
    <t>00378-3266-94</t>
  </si>
  <si>
    <t>Mylan</t>
  </si>
  <si>
    <t>00054-4550-15</t>
  </si>
  <si>
    <t>Methotrexate</t>
  </si>
  <si>
    <t>2.5 mg</t>
  </si>
  <si>
    <t>00054-4550-25</t>
  </si>
  <si>
    <t>00054-8550-25</t>
  </si>
  <si>
    <t>00378-0014-01</t>
  </si>
  <si>
    <t>00378-0014-50</t>
  </si>
  <si>
    <t>00555-0572-02</t>
  </si>
  <si>
    <t>Barr</t>
  </si>
  <si>
    <t>00555-0572-35</t>
  </si>
  <si>
    <t>49999-0380-24</t>
  </si>
  <si>
    <t>Quality Care Product</t>
  </si>
  <si>
    <t>51079-0670-05</t>
  </si>
  <si>
    <t>54868-3826-03</t>
  </si>
  <si>
    <t>54868-3826-04</t>
  </si>
  <si>
    <t>54868-3826-05</t>
  </si>
  <si>
    <t>54868-3826-06</t>
  </si>
  <si>
    <t>67253-0580-42</t>
  </si>
  <si>
    <t>67253-0580-43</t>
  </si>
  <si>
    <t>67253-0580-44</t>
  </si>
  <si>
    <t>67253-0580-45</t>
  </si>
  <si>
    <t>67253-0580-46</t>
  </si>
  <si>
    <t>54868-4339-00</t>
  </si>
  <si>
    <t>54868-4339-01</t>
  </si>
  <si>
    <t>00004-1100-20</t>
  </si>
  <si>
    <t>Capecitabine</t>
  </si>
  <si>
    <t>150 mg</t>
  </si>
  <si>
    <t>Roche Labs</t>
  </si>
  <si>
    <t>54868-4143-00</t>
  </si>
  <si>
    <t>54868-4143-02</t>
  </si>
  <si>
    <t>00004-1101-50</t>
  </si>
  <si>
    <t>500 mg</t>
  </si>
  <si>
    <t>54868-5260-00</t>
  </si>
  <si>
    <t>54868-5260-01</t>
  </si>
  <si>
    <t>54868-5260-02</t>
  </si>
  <si>
    <t>54868-5260-03</t>
  </si>
  <si>
    <t>7.5 mg</t>
  </si>
  <si>
    <t>10 mg</t>
  </si>
  <si>
    <t>51285-0368-01</t>
  </si>
  <si>
    <t>Duramed</t>
  </si>
  <si>
    <t>15 mg</t>
  </si>
  <si>
    <t>51285-0369-01</t>
  </si>
  <si>
    <t>54868-5260-04</t>
  </si>
  <si>
    <t>54868-5260-05</t>
  </si>
  <si>
    <t>54868-5260-06</t>
  </si>
  <si>
    <t>54868-5260-07</t>
  </si>
  <si>
    <t>54868-5260-08</t>
  </si>
  <si>
    <t>54868-5218-01</t>
  </si>
  <si>
    <t>54868-5218-02</t>
  </si>
  <si>
    <t>54868-5005-00</t>
  </si>
  <si>
    <t>54868-5355-00</t>
  </si>
  <si>
    <t>54868-5355-02</t>
  </si>
  <si>
    <t>54868-4339-02</t>
  </si>
  <si>
    <t>54868-4339-03</t>
  </si>
  <si>
    <t>51285-0366-01</t>
  </si>
  <si>
    <t>51285-0367-01</t>
  </si>
  <si>
    <t>54868-5350-03</t>
  </si>
  <si>
    <t>54868-4142-02</t>
  </si>
  <si>
    <t>54868-4142-03</t>
  </si>
  <si>
    <t>54868-5348-01</t>
  </si>
  <si>
    <t>54868-5354-00</t>
  </si>
  <si>
    <t>54868-5350-04</t>
  </si>
  <si>
    <t>54868-4142-04</t>
  </si>
  <si>
    <t>54868-4142-05</t>
  </si>
  <si>
    <t>54868-4142-06</t>
  </si>
  <si>
    <t>54868-5005-01</t>
  </si>
  <si>
    <t>Gsk Pharm</t>
  </si>
  <si>
    <t>Udl</t>
  </si>
  <si>
    <t>63629-1472-01</t>
  </si>
  <si>
    <t>Melphalan</t>
  </si>
  <si>
    <t>54868-4143-03</t>
  </si>
  <si>
    <t>Physcian's Total Care</t>
  </si>
  <si>
    <t>54868-5260-09</t>
  </si>
  <si>
    <t>Duramed Pharmaceuticals, Inc.</t>
  </si>
  <si>
    <t>00085-1248-03</t>
  </si>
  <si>
    <t>00085-1519-01</t>
  </si>
  <si>
    <t>52959-0244-00</t>
  </si>
  <si>
    <t>54569-1818-08</t>
  </si>
  <si>
    <t>Schering Corporation</t>
  </si>
  <si>
    <t>Pharma Pac</t>
  </si>
  <si>
    <t>54868-5350-00</t>
  </si>
  <si>
    <t>00085-1425-01</t>
  </si>
  <si>
    <t>140 mg</t>
  </si>
  <si>
    <t>00085-1425-02</t>
  </si>
  <si>
    <t>00085-1430-01</t>
  </si>
  <si>
    <t>180 mg</t>
  </si>
  <si>
    <t>54868-4142-01</t>
  </si>
  <si>
    <t>54868-5355-01</t>
  </si>
  <si>
    <t>54868-4143-01</t>
  </si>
  <si>
    <t>54868-3826-00</t>
  </si>
  <si>
    <t>54868-3826-01</t>
  </si>
  <si>
    <t>54868-3826-07</t>
  </si>
  <si>
    <t>54868-4339-04</t>
  </si>
  <si>
    <t>55289-0924-30</t>
  </si>
  <si>
    <t>PD-RX Pharmaceuticals Inc.</t>
  </si>
  <si>
    <t>Dava Pharmaceuticals</t>
  </si>
  <si>
    <t>00007-4205-11</t>
  </si>
  <si>
    <t>00007-4207-11</t>
  </si>
  <si>
    <t>Topotecan</t>
  </si>
  <si>
    <t>.25 mg</t>
  </si>
  <si>
    <t>54868-5980-00</t>
  </si>
  <si>
    <t>Physician Total Care</t>
  </si>
  <si>
    <t>Bryant Ranch Prepack</t>
  </si>
  <si>
    <t>1 mg</t>
  </si>
  <si>
    <t>51079-0670-01</t>
  </si>
  <si>
    <t>67253-0320-36</t>
  </si>
  <si>
    <t>49999-0380-36</t>
  </si>
  <si>
    <t>63629-1472-02</t>
  </si>
  <si>
    <t>54868-3826-08</t>
  </si>
  <si>
    <t>54868-3826-09</t>
  </si>
  <si>
    <t>52609-0001-05</t>
  </si>
  <si>
    <t>Apopharma USA, Inc</t>
  </si>
  <si>
    <t>33261-0759-20</t>
  </si>
  <si>
    <t>33261-0759-30</t>
  </si>
  <si>
    <t>33261-0759-40</t>
  </si>
  <si>
    <t>33261-0759-60</t>
  </si>
  <si>
    <t>Aidarex Pharmaceuticals, LLC</t>
  </si>
  <si>
    <t>67253-0320-10</t>
  </si>
  <si>
    <t>76388-0713-25</t>
  </si>
  <si>
    <t>Prasco Laboratories</t>
  </si>
  <si>
    <t>00085-3004-03</t>
  </si>
  <si>
    <t>00085-3004-04</t>
  </si>
  <si>
    <t>Merck Sharp &amp; Dohme Corp.</t>
  </si>
  <si>
    <t>00085-1519-03</t>
  </si>
  <si>
    <t>00085-1519-04</t>
  </si>
  <si>
    <t>00085-1366-03</t>
  </si>
  <si>
    <t>00085-1366-04</t>
  </si>
  <si>
    <t>00085-1417-02</t>
  </si>
  <si>
    <t>00085-1425-03</t>
  </si>
  <si>
    <t>00085-1425-04</t>
  </si>
  <si>
    <t>00085-1430-03</t>
  </si>
  <si>
    <t>00085-1430-04</t>
  </si>
  <si>
    <t>43063-0439-30</t>
  </si>
  <si>
    <t>00093-7599-41</t>
  </si>
  <si>
    <t>00093-7599-57</t>
  </si>
  <si>
    <t>00781-2691-44</t>
  </si>
  <si>
    <t>00781-2691-75</t>
  </si>
  <si>
    <t>00093-7600-41</t>
  </si>
  <si>
    <t>Teva Pharmaceuticals USA</t>
  </si>
  <si>
    <t>Sandoz</t>
  </si>
  <si>
    <t>00093-7600-57</t>
  </si>
  <si>
    <t>00781-2692-44</t>
  </si>
  <si>
    <t>00781-2692-75</t>
  </si>
  <si>
    <t>00093-7601-41</t>
  </si>
  <si>
    <t>00093-7601-57</t>
  </si>
  <si>
    <t>00781-2693-44</t>
  </si>
  <si>
    <t>00781-2693-75</t>
  </si>
  <si>
    <t>00093-7602-57</t>
  </si>
  <si>
    <t>00093-7638-41</t>
  </si>
  <si>
    <t>00093-7638-57</t>
  </si>
  <si>
    <t>00781-2694-44</t>
  </si>
  <si>
    <t>00781-2694-75</t>
  </si>
  <si>
    <t>00093-7639-41</t>
  </si>
  <si>
    <t>00093-7639-57</t>
  </si>
  <si>
    <t>00781-2695-44</t>
  </si>
  <si>
    <t>00781-2695-75</t>
  </si>
  <si>
    <t>00781-2696-75</t>
  </si>
  <si>
    <t>00093-7473-06</t>
  </si>
  <si>
    <t>00093-7474-89</t>
  </si>
  <si>
    <t>47335-0891-21</t>
  </si>
  <si>
    <t>47335-0891-80</t>
  </si>
  <si>
    <t>47335-0892-21</t>
  </si>
  <si>
    <t>47335-0892-80</t>
  </si>
  <si>
    <t>47335-0893-80</t>
  </si>
  <si>
    <t>54569-1818-09</t>
  </si>
  <si>
    <t>47335-0929-21</t>
  </si>
  <si>
    <t>47335-0929-80</t>
  </si>
  <si>
    <t>47335-0930-21</t>
  </si>
  <si>
    <t>47335-0930-80</t>
  </si>
  <si>
    <t>47335-0890-21</t>
  </si>
  <si>
    <t>47335-0890-80</t>
  </si>
  <si>
    <t>Caraco Pharm. Labs., LTD</t>
  </si>
  <si>
    <t>A-S Medications Solutions, LLC</t>
  </si>
  <si>
    <t>00378-2511-91</t>
  </si>
  <si>
    <t>Mylan Pharmaceuticals, Inc.</t>
  </si>
  <si>
    <t>00378-2512-78</t>
  </si>
  <si>
    <t>51079-0510-01</t>
  </si>
  <si>
    <t>51079-0510-05</t>
  </si>
  <si>
    <t>Mylan Institutional, Inc.</t>
  </si>
  <si>
    <t>42291-0594-01</t>
  </si>
  <si>
    <t>AvKARE, Inc</t>
  </si>
  <si>
    <t>42291-0190-60</t>
  </si>
  <si>
    <t>42291-0191-12</t>
  </si>
  <si>
    <t xml:space="preserve">3rd Qtr 2015 OACD Fees </t>
  </si>
  <si>
    <t xml:space="preserve">The above drug allowables are effective July 1, 2015. Currently, these drugs meet the requirements for coverage under OBRA '93.  </t>
  </si>
  <si>
    <t>Inclusion or exclusion of an allowable amount for an item or service does not imply Medicare coverage.</t>
  </si>
  <si>
    <t>Note: The above list contains active NDCs only. Obsolete NDCs are omitted.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</si>
</sst>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.000"/>
  </numFmts>
  <fonts count="8" x14ac:knownFonts="1">
    <font>
      <sz val="10"/>
      <name val="MS Sans Serif"/>
    </font>
    <font>
      <b/>
      <sz val="9"/>
      <name val="Arial"/>
      <family val="2"/>
    </font>
    <font>
      <sz val="9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5">
    <xf numFmtId="0" fontId="0" fillId="0" borderId="0" xfId="0"/>
    <xf numFmtId="49" fontId="1" fillId="2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164" fontId="1" fillId="2" borderId="1" xfId="0" applyNumberFormat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left" wrapText="1"/>
    </xf>
    <xf numFmtId="164" fontId="4" fillId="0" borderId="1" xfId="1" applyNumberFormat="1" applyFont="1" applyFill="1" applyBorder="1" applyAlignment="1">
      <alignment horizontal="right" wrapText="1"/>
    </xf>
    <xf numFmtId="164" fontId="7" fillId="0" borderId="1" xfId="1" applyNumberFormat="1" applyFont="1" applyFill="1" applyBorder="1" applyAlignment="1">
      <alignment horizontal="right" wrapText="1"/>
    </xf>
    <xf numFmtId="0" fontId="6" fillId="0" borderId="1" xfId="0" applyNumberFormat="1" applyFont="1" applyFill="1" applyBorder="1"/>
    <xf numFmtId="0" fontId="3" fillId="0" borderId="1" xfId="1" applyFont="1" applyFill="1" applyBorder="1" applyAlignment="1">
      <alignment horizontal="left" wrapText="1"/>
    </xf>
    <xf numFmtId="0" fontId="2" fillId="0" borderId="0" xfId="0" applyFont="1" applyFill="1" applyAlignment="1">
      <alignment horizontal="center"/>
    </xf>
    <xf numFmtId="0" fontId="6" fillId="0" borderId="0" xfId="0" applyFont="1" applyAlignment="1">
      <alignment vertical="center"/>
    </xf>
    <xf numFmtId="0" fontId="6" fillId="0" borderId="1" xfId="0" quotePrefix="1" applyNumberFormat="1" applyFont="1" applyFill="1" applyBorder="1"/>
    <xf numFmtId="0" fontId="5" fillId="0" borderId="0" xfId="1" applyFont="1" applyFill="1" applyBorder="1" applyAlignment="1">
      <alignment horizontal="left" wrapText="1"/>
    </xf>
    <xf numFmtId="0" fontId="6" fillId="0" borderId="1" xfId="0" quotePrefix="1" applyNumberFormat="1" applyFont="1" applyBorder="1"/>
  </cellXfs>
  <cellStyles count="2">
    <cellStyle name="Normal" xfId="0" builtinId="0"/>
    <cellStyle name="Normal_January 2008 OACD update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57"/>
  <sheetViews>
    <sheetView tabSelected="1" zoomScaleNormal="100" zoomScaleSheetLayoutView="100" workbookViewId="0">
      <pane ySplit="1" topLeftCell="A2" activePane="bottomLeft" state="frozen"/>
      <selection pane="bottomLeft" activeCell="A2" sqref="A2"/>
    </sheetView>
  </sheetViews>
  <sheetFormatPr defaultRowHeight="12" x14ac:dyDescent="0.2"/>
  <cols>
    <col min="1" max="1" width="20.140625" style="3" customWidth="1"/>
    <col min="2" max="2" width="34.85546875" style="3" customWidth="1"/>
    <col min="3" max="3" width="8" style="3" bestFit="1" customWidth="1"/>
    <col min="4" max="4" width="17" style="3" bestFit="1" customWidth="1"/>
    <col min="5" max="5" width="10.7109375" style="3" customWidth="1"/>
    <col min="6" max="16384" width="9.140625" style="3"/>
  </cols>
  <sheetData>
    <row r="1" spans="1:5" s="2" customFormat="1" ht="36" x14ac:dyDescent="0.2">
      <c r="A1" s="1" t="s">
        <v>1</v>
      </c>
      <c r="B1" s="1" t="s">
        <v>3</v>
      </c>
      <c r="C1" s="1" t="s">
        <v>2</v>
      </c>
      <c r="D1" s="1" t="s">
        <v>0</v>
      </c>
      <c r="E1" s="4" t="s">
        <v>209</v>
      </c>
    </row>
    <row r="2" spans="1:5" ht="12.75" x14ac:dyDescent="0.2">
      <c r="A2" s="5" t="s">
        <v>21</v>
      </c>
      <c r="B2" s="9" t="s">
        <v>145</v>
      </c>
      <c r="C2" s="9" t="s">
        <v>22</v>
      </c>
      <c r="D2" s="5" t="s">
        <v>144</v>
      </c>
      <c r="E2" s="6">
        <v>12.648</v>
      </c>
    </row>
    <row r="3" spans="1:5" ht="12.75" x14ac:dyDescent="0.2">
      <c r="A3" s="9" t="s">
        <v>51</v>
      </c>
      <c r="B3" s="5" t="s">
        <v>53</v>
      </c>
      <c r="C3" s="5" t="s">
        <v>52</v>
      </c>
      <c r="D3" s="5" t="s">
        <v>50</v>
      </c>
      <c r="E3" s="6">
        <v>6.3150000000000004</v>
      </c>
    </row>
    <row r="4" spans="1:5" ht="12.75" x14ac:dyDescent="0.2">
      <c r="A4" s="5" t="s">
        <v>51</v>
      </c>
      <c r="B4" s="5" t="s">
        <v>164</v>
      </c>
      <c r="C4" s="5" t="s">
        <v>52</v>
      </c>
      <c r="D4" s="5" t="s">
        <v>183</v>
      </c>
      <c r="E4" s="6">
        <f>E3</f>
        <v>6.3150000000000004</v>
      </c>
    </row>
    <row r="5" spans="1:5" ht="12.75" x14ac:dyDescent="0.2">
      <c r="A5" s="5" t="s">
        <v>51</v>
      </c>
      <c r="B5" s="9" t="s">
        <v>200</v>
      </c>
      <c r="C5" s="5" t="s">
        <v>52</v>
      </c>
      <c r="D5" s="5" t="s">
        <v>199</v>
      </c>
      <c r="E5" s="6">
        <f>E3</f>
        <v>6.3150000000000004</v>
      </c>
    </row>
    <row r="6" spans="1:5" ht="12.75" x14ac:dyDescent="0.2">
      <c r="A6" s="5" t="s">
        <v>51</v>
      </c>
      <c r="B6" s="9" t="s">
        <v>206</v>
      </c>
      <c r="C6" s="5" t="s">
        <v>52</v>
      </c>
      <c r="D6" s="5" t="s">
        <v>207</v>
      </c>
      <c r="E6" s="6">
        <f>E3</f>
        <v>6.3150000000000004</v>
      </c>
    </row>
    <row r="7" spans="1:5" ht="12.75" x14ac:dyDescent="0.2">
      <c r="A7" s="5" t="s">
        <v>51</v>
      </c>
      <c r="B7" s="5" t="s">
        <v>7</v>
      </c>
      <c r="C7" s="5" t="s">
        <v>52</v>
      </c>
      <c r="D7" s="5" t="s">
        <v>54</v>
      </c>
      <c r="E7" s="6">
        <f>E3</f>
        <v>6.3150000000000004</v>
      </c>
    </row>
    <row r="8" spans="1:5" ht="12.75" x14ac:dyDescent="0.2">
      <c r="A8" s="5" t="s">
        <v>51</v>
      </c>
      <c r="B8" s="5" t="s">
        <v>7</v>
      </c>
      <c r="C8" s="5" t="s">
        <v>52</v>
      </c>
      <c r="D8" s="5" t="s">
        <v>114</v>
      </c>
      <c r="E8" s="6">
        <f>E3</f>
        <v>6.3150000000000004</v>
      </c>
    </row>
    <row r="9" spans="1:5" ht="12.75" x14ac:dyDescent="0.2">
      <c r="A9" s="5" t="s">
        <v>51</v>
      </c>
      <c r="B9" s="5" t="s">
        <v>7</v>
      </c>
      <c r="C9" s="5" t="s">
        <v>52</v>
      </c>
      <c r="D9" s="5" t="s">
        <v>55</v>
      </c>
      <c r="E9" s="6">
        <f>E3</f>
        <v>6.3150000000000004</v>
      </c>
    </row>
    <row r="10" spans="1:5" ht="12.75" x14ac:dyDescent="0.2">
      <c r="A10" s="5" t="s">
        <v>51</v>
      </c>
      <c r="B10" s="5" t="s">
        <v>97</v>
      </c>
      <c r="C10" s="5" t="s">
        <v>52</v>
      </c>
      <c r="D10" s="5" t="s">
        <v>96</v>
      </c>
      <c r="E10" s="6">
        <f>E3</f>
        <v>6.3150000000000004</v>
      </c>
    </row>
    <row r="11" spans="1:5" ht="12.75" x14ac:dyDescent="0.2">
      <c r="A11" s="5" t="s">
        <v>51</v>
      </c>
      <c r="B11" s="5" t="s">
        <v>53</v>
      </c>
      <c r="C11" s="5" t="s">
        <v>57</v>
      </c>
      <c r="D11" s="5" t="s">
        <v>56</v>
      </c>
      <c r="E11" s="6">
        <v>20.602</v>
      </c>
    </row>
    <row r="12" spans="1:5" ht="12.75" x14ac:dyDescent="0.2">
      <c r="A12" s="5" t="s">
        <v>51</v>
      </c>
      <c r="B12" s="5" t="s">
        <v>164</v>
      </c>
      <c r="C12" s="5" t="s">
        <v>57</v>
      </c>
      <c r="D12" s="5" t="s">
        <v>184</v>
      </c>
      <c r="E12" s="6">
        <v>20.602</v>
      </c>
    </row>
    <row r="13" spans="1:5" ht="12.75" x14ac:dyDescent="0.2">
      <c r="A13" s="5" t="s">
        <v>51</v>
      </c>
      <c r="B13" s="9" t="s">
        <v>200</v>
      </c>
      <c r="C13" s="5" t="s">
        <v>57</v>
      </c>
      <c r="D13" s="5" t="s">
        <v>201</v>
      </c>
      <c r="E13" s="6">
        <f>E11</f>
        <v>20.602</v>
      </c>
    </row>
    <row r="14" spans="1:5" ht="12.75" x14ac:dyDescent="0.2">
      <c r="A14" s="5" t="s">
        <v>51</v>
      </c>
      <c r="B14" s="9" t="s">
        <v>206</v>
      </c>
      <c r="C14" s="5" t="s">
        <v>57</v>
      </c>
      <c r="D14" s="5" t="s">
        <v>208</v>
      </c>
      <c r="E14" s="6">
        <f>E11</f>
        <v>20.602</v>
      </c>
    </row>
    <row r="15" spans="1:5" ht="12.75" x14ac:dyDescent="0.2">
      <c r="A15" s="5" t="s">
        <v>51</v>
      </c>
      <c r="B15" s="9" t="s">
        <v>204</v>
      </c>
      <c r="C15" s="5" t="s">
        <v>57</v>
      </c>
      <c r="D15" s="5" t="s">
        <v>202</v>
      </c>
      <c r="E15" s="6">
        <f>E11</f>
        <v>20.602</v>
      </c>
    </row>
    <row r="16" spans="1:5" ht="12.75" x14ac:dyDescent="0.2">
      <c r="A16" s="5" t="s">
        <v>51</v>
      </c>
      <c r="B16" s="9" t="s">
        <v>204</v>
      </c>
      <c r="C16" s="5" t="s">
        <v>57</v>
      </c>
      <c r="D16" s="5" t="s">
        <v>203</v>
      </c>
      <c r="E16" s="6">
        <f>E11</f>
        <v>20.602</v>
      </c>
    </row>
    <row r="17" spans="1:5" ht="12.75" x14ac:dyDescent="0.2">
      <c r="A17" s="5" t="s">
        <v>51</v>
      </c>
      <c r="B17" s="5" t="s">
        <v>7</v>
      </c>
      <c r="C17" s="5" t="s">
        <v>57</v>
      </c>
      <c r="D17" s="5" t="s">
        <v>58</v>
      </c>
      <c r="E17" s="6">
        <f>E11</f>
        <v>20.602</v>
      </c>
    </row>
    <row r="18" spans="1:5" ht="12.75" x14ac:dyDescent="0.2">
      <c r="A18" s="5" t="s">
        <v>51</v>
      </c>
      <c r="B18" s="5" t="s">
        <v>7</v>
      </c>
      <c r="C18" s="5" t="s">
        <v>57</v>
      </c>
      <c r="D18" s="5" t="s">
        <v>59</v>
      </c>
      <c r="E18" s="6">
        <f>E11</f>
        <v>20.602</v>
      </c>
    </row>
    <row r="19" spans="1:5" ht="12.75" x14ac:dyDescent="0.2">
      <c r="A19" s="5" t="s">
        <v>51</v>
      </c>
      <c r="B19" s="5" t="s">
        <v>7</v>
      </c>
      <c r="C19" s="5" t="s">
        <v>57</v>
      </c>
      <c r="D19" s="5" t="s">
        <v>60</v>
      </c>
      <c r="E19" s="6">
        <f>E11</f>
        <v>20.602</v>
      </c>
    </row>
    <row r="20" spans="1:5" ht="12.75" x14ac:dyDescent="0.2">
      <c r="A20" s="5" t="s">
        <v>51</v>
      </c>
      <c r="B20" s="5" t="s">
        <v>7</v>
      </c>
      <c r="C20" s="5" t="s">
        <v>57</v>
      </c>
      <c r="D20" s="5" t="s">
        <v>61</v>
      </c>
      <c r="E20" s="6">
        <f>E11</f>
        <v>20.602</v>
      </c>
    </row>
    <row r="21" spans="1:5" ht="12.75" x14ac:dyDescent="0.2">
      <c r="A21" s="5" t="s">
        <v>51</v>
      </c>
      <c r="B21" s="5" t="s">
        <v>7</v>
      </c>
      <c r="C21" s="5" t="s">
        <v>57</v>
      </c>
      <c r="D21" s="5" t="s">
        <v>68</v>
      </c>
      <c r="E21" s="6">
        <f>E11</f>
        <v>20.602</v>
      </c>
    </row>
    <row r="22" spans="1:5" ht="12.75" x14ac:dyDescent="0.2">
      <c r="A22" s="5" t="s">
        <v>51</v>
      </c>
      <c r="B22" s="5" t="s">
        <v>7</v>
      </c>
      <c r="C22" s="5" t="s">
        <v>57</v>
      </c>
      <c r="D22" s="5" t="s">
        <v>69</v>
      </c>
      <c r="E22" s="6">
        <f>E11</f>
        <v>20.602</v>
      </c>
    </row>
    <row r="23" spans="1:5" ht="12.75" x14ac:dyDescent="0.2">
      <c r="A23" s="5" t="s">
        <v>51</v>
      </c>
      <c r="B23" s="5" t="s">
        <v>7</v>
      </c>
      <c r="C23" s="5" t="s">
        <v>57</v>
      </c>
      <c r="D23" s="5" t="s">
        <v>70</v>
      </c>
      <c r="E23" s="6">
        <f>E11</f>
        <v>20.602</v>
      </c>
    </row>
    <row r="24" spans="1:5" ht="12.75" x14ac:dyDescent="0.2">
      <c r="A24" s="5" t="s">
        <v>51</v>
      </c>
      <c r="B24" s="5" t="s">
        <v>7</v>
      </c>
      <c r="C24" s="5" t="s">
        <v>57</v>
      </c>
      <c r="D24" s="5" t="s">
        <v>71</v>
      </c>
      <c r="E24" s="6">
        <f>E11</f>
        <v>20.602</v>
      </c>
    </row>
    <row r="25" spans="1:5" ht="12.75" x14ac:dyDescent="0.2">
      <c r="A25" s="5" t="s">
        <v>51</v>
      </c>
      <c r="B25" s="5" t="s">
        <v>7</v>
      </c>
      <c r="C25" s="5" t="s">
        <v>57</v>
      </c>
      <c r="D25" s="5" t="s">
        <v>72</v>
      </c>
      <c r="E25" s="6">
        <f>E11</f>
        <v>20.602</v>
      </c>
    </row>
    <row r="26" spans="1:5" ht="12.75" x14ac:dyDescent="0.2">
      <c r="A26" s="5" t="s">
        <v>51</v>
      </c>
      <c r="B26" s="5" t="s">
        <v>7</v>
      </c>
      <c r="C26" s="5" t="s">
        <v>57</v>
      </c>
      <c r="D26" s="5" t="s">
        <v>98</v>
      </c>
      <c r="E26" s="6">
        <f>E11</f>
        <v>20.602</v>
      </c>
    </row>
    <row r="27" spans="1:5" ht="12.75" x14ac:dyDescent="0.2">
      <c r="A27" s="5" t="s">
        <v>14</v>
      </c>
      <c r="B27" s="5" t="s">
        <v>17</v>
      </c>
      <c r="C27" s="5" t="s">
        <v>15</v>
      </c>
      <c r="D27" s="5" t="s">
        <v>16</v>
      </c>
      <c r="E27" s="6">
        <v>4.1059999999999999</v>
      </c>
    </row>
    <row r="28" spans="1:5" ht="12.75" x14ac:dyDescent="0.2">
      <c r="A28" s="5" t="s">
        <v>14</v>
      </c>
      <c r="B28" s="5" t="s">
        <v>7</v>
      </c>
      <c r="C28" s="5" t="s">
        <v>15</v>
      </c>
      <c r="D28" s="5" t="s">
        <v>18</v>
      </c>
      <c r="E28" s="6">
        <f>E27</f>
        <v>4.1059999999999999</v>
      </c>
    </row>
    <row r="29" spans="1:5" ht="12.75" x14ac:dyDescent="0.2">
      <c r="A29" s="5" t="s">
        <v>14</v>
      </c>
      <c r="B29" s="5" t="s">
        <v>7</v>
      </c>
      <c r="C29" s="5" t="s">
        <v>15</v>
      </c>
      <c r="D29" s="5" t="s">
        <v>73</v>
      </c>
      <c r="E29" s="6">
        <f>E27</f>
        <v>4.1059999999999999</v>
      </c>
    </row>
    <row r="30" spans="1:5" ht="12.75" x14ac:dyDescent="0.2">
      <c r="A30" s="5" t="s">
        <v>14</v>
      </c>
      <c r="B30" s="5" t="s">
        <v>7</v>
      </c>
      <c r="C30" s="5" t="s">
        <v>15</v>
      </c>
      <c r="D30" s="5" t="s">
        <v>74</v>
      </c>
      <c r="E30" s="6">
        <f>E27</f>
        <v>4.1059999999999999</v>
      </c>
    </row>
    <row r="31" spans="1:5" ht="12.75" x14ac:dyDescent="0.2">
      <c r="A31" s="5" t="s">
        <v>14</v>
      </c>
      <c r="B31" s="5" t="s">
        <v>17</v>
      </c>
      <c r="C31" s="5" t="s">
        <v>19</v>
      </c>
      <c r="D31" s="5" t="s">
        <v>20</v>
      </c>
      <c r="E31" s="6">
        <f>50/25*E27</f>
        <v>8.2119999999999997</v>
      </c>
    </row>
    <row r="32" spans="1:5" ht="12.75" x14ac:dyDescent="0.2">
      <c r="A32" s="5" t="s">
        <v>14</v>
      </c>
      <c r="B32" s="5" t="s">
        <v>7</v>
      </c>
      <c r="C32" s="5" t="s">
        <v>19</v>
      </c>
      <c r="D32" s="5" t="s">
        <v>75</v>
      </c>
      <c r="E32" s="6">
        <f>50/25*E27</f>
        <v>8.2119999999999997</v>
      </c>
    </row>
    <row r="33" spans="1:5" ht="12.75" x14ac:dyDescent="0.2">
      <c r="A33" s="5" t="s">
        <v>14</v>
      </c>
      <c r="B33" s="5" t="s">
        <v>7</v>
      </c>
      <c r="C33" s="5" t="s">
        <v>19</v>
      </c>
      <c r="D33" s="5" t="s">
        <v>91</v>
      </c>
      <c r="E33" s="6">
        <f>50/25*E27</f>
        <v>8.2119999999999997</v>
      </c>
    </row>
    <row r="34" spans="1:5" ht="12.75" x14ac:dyDescent="0.2">
      <c r="A34" s="9" t="s">
        <v>23</v>
      </c>
      <c r="B34" s="5" t="s">
        <v>25</v>
      </c>
      <c r="C34" s="5" t="s">
        <v>19</v>
      </c>
      <c r="D34" s="5" t="s">
        <v>24</v>
      </c>
      <c r="E34" s="6">
        <v>59.767000000000003</v>
      </c>
    </row>
    <row r="35" spans="1:5" ht="12.75" x14ac:dyDescent="0.2">
      <c r="A35" s="5" t="s">
        <v>23</v>
      </c>
      <c r="B35" s="5" t="s">
        <v>7</v>
      </c>
      <c r="C35" s="5" t="s">
        <v>19</v>
      </c>
      <c r="D35" s="5" t="s">
        <v>76</v>
      </c>
      <c r="E35" s="6">
        <f>E34</f>
        <v>59.767000000000003</v>
      </c>
    </row>
    <row r="36" spans="1:5" ht="12.75" x14ac:dyDescent="0.2">
      <c r="A36" s="5" t="s">
        <v>23</v>
      </c>
      <c r="B36" s="5" t="s">
        <v>7</v>
      </c>
      <c r="C36" s="5" t="s">
        <v>19</v>
      </c>
      <c r="D36" s="5" t="s">
        <v>113</v>
      </c>
      <c r="E36" s="6">
        <f>E34</f>
        <v>59.767000000000003</v>
      </c>
    </row>
    <row r="37" spans="1:5" ht="12.75" x14ac:dyDescent="0.2">
      <c r="A37" s="5" t="s">
        <v>23</v>
      </c>
      <c r="B37" s="5" t="s">
        <v>7</v>
      </c>
      <c r="C37" s="5" t="s">
        <v>19</v>
      </c>
      <c r="D37" s="5" t="s">
        <v>77</v>
      </c>
      <c r="E37" s="6">
        <f>E34</f>
        <v>59.767000000000003</v>
      </c>
    </row>
    <row r="38" spans="1:5" ht="12.75" x14ac:dyDescent="0.2">
      <c r="A38" s="9" t="s">
        <v>95</v>
      </c>
      <c r="B38" s="5" t="s">
        <v>137</v>
      </c>
      <c r="C38" s="5" t="s">
        <v>22</v>
      </c>
      <c r="D38" s="9" t="s">
        <v>136</v>
      </c>
      <c r="E38" s="6">
        <v>10.782999999999999</v>
      </c>
    </row>
    <row r="39" spans="1:5" ht="12.75" x14ac:dyDescent="0.2">
      <c r="A39" s="5" t="s">
        <v>95</v>
      </c>
      <c r="B39" s="5" t="s">
        <v>7</v>
      </c>
      <c r="C39" s="5" t="s">
        <v>22</v>
      </c>
      <c r="D39" s="5" t="s">
        <v>48</v>
      </c>
      <c r="E39" s="6">
        <f>E38</f>
        <v>10.782999999999999</v>
      </c>
    </row>
    <row r="40" spans="1:5" ht="12.75" x14ac:dyDescent="0.2">
      <c r="A40" s="5" t="s">
        <v>95</v>
      </c>
      <c r="B40" s="5" t="s">
        <v>7</v>
      </c>
      <c r="C40" s="5" t="s">
        <v>22</v>
      </c>
      <c r="D40" s="5" t="s">
        <v>49</v>
      </c>
      <c r="E40" s="6">
        <f>E38</f>
        <v>10.782999999999999</v>
      </c>
    </row>
    <row r="41" spans="1:5" ht="12.75" x14ac:dyDescent="0.2">
      <c r="A41" s="5" t="s">
        <v>95</v>
      </c>
      <c r="B41" s="5" t="s">
        <v>7</v>
      </c>
      <c r="C41" s="5" t="s">
        <v>22</v>
      </c>
      <c r="D41" s="5" t="s">
        <v>78</v>
      </c>
      <c r="E41" s="6">
        <f>E38</f>
        <v>10.782999999999999</v>
      </c>
    </row>
    <row r="42" spans="1:5" ht="12.75" x14ac:dyDescent="0.2">
      <c r="A42" s="5" t="s">
        <v>95</v>
      </c>
      <c r="B42" s="5" t="s">
        <v>7</v>
      </c>
      <c r="C42" s="5" t="s">
        <v>22</v>
      </c>
      <c r="D42" s="5" t="s">
        <v>79</v>
      </c>
      <c r="E42" s="6">
        <f>E38</f>
        <v>10.782999999999999</v>
      </c>
    </row>
    <row r="43" spans="1:5" ht="12.75" x14ac:dyDescent="0.2">
      <c r="A43" s="5" t="s">
        <v>95</v>
      </c>
      <c r="B43" s="5" t="s">
        <v>7</v>
      </c>
      <c r="C43" s="5" t="s">
        <v>22</v>
      </c>
      <c r="D43" s="5" t="s">
        <v>118</v>
      </c>
      <c r="E43" s="6">
        <f>E38</f>
        <v>10.782999999999999</v>
      </c>
    </row>
    <row r="44" spans="1:5" ht="12.75" x14ac:dyDescent="0.2">
      <c r="A44" s="5" t="s">
        <v>27</v>
      </c>
      <c r="B44" s="5" t="s">
        <v>17</v>
      </c>
      <c r="C44" s="5" t="s">
        <v>28</v>
      </c>
      <c r="D44" s="5" t="s">
        <v>26</v>
      </c>
      <c r="E44" s="6">
        <v>0.98</v>
      </c>
    </row>
    <row r="45" spans="1:5" ht="12.75" x14ac:dyDescent="0.2">
      <c r="A45" s="5" t="s">
        <v>27</v>
      </c>
      <c r="B45" s="5" t="s">
        <v>17</v>
      </c>
      <c r="C45" s="5" t="s">
        <v>28</v>
      </c>
      <c r="D45" s="5" t="s">
        <v>29</v>
      </c>
      <c r="E45" s="6">
        <f>E44</f>
        <v>0.98</v>
      </c>
    </row>
    <row r="46" spans="1:5" ht="12.75" x14ac:dyDescent="0.2">
      <c r="A46" s="5" t="s">
        <v>27</v>
      </c>
      <c r="B46" s="5" t="s">
        <v>17</v>
      </c>
      <c r="C46" s="5" t="s">
        <v>28</v>
      </c>
      <c r="D46" s="5" t="s">
        <v>30</v>
      </c>
      <c r="E46" s="6">
        <f>E44</f>
        <v>0.98</v>
      </c>
    </row>
    <row r="47" spans="1:5" ht="12.75" x14ac:dyDescent="0.2">
      <c r="A47" s="5" t="s">
        <v>27</v>
      </c>
      <c r="B47" s="5" t="s">
        <v>25</v>
      </c>
      <c r="C47" s="5" t="s">
        <v>28</v>
      </c>
      <c r="D47" s="5" t="s">
        <v>31</v>
      </c>
      <c r="E47" s="6">
        <f>E44</f>
        <v>0.98</v>
      </c>
    </row>
    <row r="48" spans="1:5" ht="12.75" x14ac:dyDescent="0.2">
      <c r="A48" s="5" t="s">
        <v>27</v>
      </c>
      <c r="B48" s="5" t="s">
        <v>25</v>
      </c>
      <c r="C48" s="5" t="s">
        <v>28</v>
      </c>
      <c r="D48" s="5" t="s">
        <v>32</v>
      </c>
      <c r="E48" s="6">
        <f>E44</f>
        <v>0.98</v>
      </c>
    </row>
    <row r="49" spans="1:5" ht="12.75" x14ac:dyDescent="0.2">
      <c r="A49" s="5" t="s">
        <v>27</v>
      </c>
      <c r="B49" s="5" t="s">
        <v>34</v>
      </c>
      <c r="C49" s="5" t="s">
        <v>28</v>
      </c>
      <c r="D49" s="5" t="s">
        <v>33</v>
      </c>
      <c r="E49" s="6">
        <f>E44</f>
        <v>0.98</v>
      </c>
    </row>
    <row r="50" spans="1:5" ht="12.75" x14ac:dyDescent="0.2">
      <c r="A50" s="5" t="s">
        <v>27</v>
      </c>
      <c r="B50" s="5" t="s">
        <v>34</v>
      </c>
      <c r="C50" s="5" t="s">
        <v>28</v>
      </c>
      <c r="D50" s="13" t="s">
        <v>35</v>
      </c>
      <c r="E50" s="6">
        <f>E44</f>
        <v>0.98</v>
      </c>
    </row>
    <row r="51" spans="1:5" ht="12.75" x14ac:dyDescent="0.2">
      <c r="A51" s="5" t="s">
        <v>27</v>
      </c>
      <c r="B51" s="9" t="s">
        <v>142</v>
      </c>
      <c r="C51" s="5" t="s">
        <v>28</v>
      </c>
      <c r="D51" s="5" t="s">
        <v>138</v>
      </c>
      <c r="E51" s="6">
        <f>E44</f>
        <v>0.98</v>
      </c>
    </row>
    <row r="52" spans="1:5" ht="12.75" x14ac:dyDescent="0.2">
      <c r="A52" s="5" t="s">
        <v>27</v>
      </c>
      <c r="B52" s="9" t="s">
        <v>142</v>
      </c>
      <c r="C52" s="5" t="s">
        <v>28</v>
      </c>
      <c r="D52" s="5" t="s">
        <v>139</v>
      </c>
      <c r="E52" s="6">
        <f>E44</f>
        <v>0.98</v>
      </c>
    </row>
    <row r="53" spans="1:5" ht="12.75" x14ac:dyDescent="0.2">
      <c r="A53" s="5" t="s">
        <v>27</v>
      </c>
      <c r="B53" s="9" t="s">
        <v>142</v>
      </c>
      <c r="C53" s="5" t="s">
        <v>28</v>
      </c>
      <c r="D53" s="5" t="s">
        <v>140</v>
      </c>
      <c r="E53" s="6">
        <f>E44</f>
        <v>0.98</v>
      </c>
    </row>
    <row r="54" spans="1:5" ht="12.75" x14ac:dyDescent="0.2">
      <c r="A54" s="5" t="s">
        <v>27</v>
      </c>
      <c r="B54" s="9" t="s">
        <v>142</v>
      </c>
      <c r="C54" s="5" t="s">
        <v>28</v>
      </c>
      <c r="D54" s="5" t="s">
        <v>141</v>
      </c>
      <c r="E54" s="6">
        <f>E44</f>
        <v>0.98</v>
      </c>
    </row>
    <row r="55" spans="1:5" ht="12.75" x14ac:dyDescent="0.2">
      <c r="A55" s="5" t="s">
        <v>27</v>
      </c>
      <c r="B55" s="9" t="s">
        <v>206</v>
      </c>
      <c r="C55" s="5" t="s">
        <v>28</v>
      </c>
      <c r="D55" s="5" t="s">
        <v>205</v>
      </c>
      <c r="E55" s="6">
        <f>E44</f>
        <v>0.98</v>
      </c>
    </row>
    <row r="56" spans="1:5" ht="12.75" x14ac:dyDescent="0.2">
      <c r="A56" s="5" t="s">
        <v>27</v>
      </c>
      <c r="B56" s="8" t="s">
        <v>120</v>
      </c>
      <c r="C56" s="5" t="s">
        <v>28</v>
      </c>
      <c r="D56" s="9" t="s">
        <v>158</v>
      </c>
      <c r="E56" s="6">
        <f>E44</f>
        <v>0.98</v>
      </c>
    </row>
    <row r="57" spans="1:5" ht="12.75" x14ac:dyDescent="0.2">
      <c r="A57" s="5" t="s">
        <v>27</v>
      </c>
      <c r="B57" s="5" t="s">
        <v>37</v>
      </c>
      <c r="C57" s="5" t="s">
        <v>28</v>
      </c>
      <c r="D57" s="9" t="s">
        <v>36</v>
      </c>
      <c r="E57" s="6">
        <f>E44</f>
        <v>0.98</v>
      </c>
    </row>
    <row r="58" spans="1:5" ht="12.75" x14ac:dyDescent="0.2">
      <c r="A58" s="5" t="s">
        <v>27</v>
      </c>
      <c r="B58" s="5" t="s">
        <v>37</v>
      </c>
      <c r="C58" s="5" t="s">
        <v>28</v>
      </c>
      <c r="D58" s="14" t="s">
        <v>132</v>
      </c>
      <c r="E58" s="6">
        <f>E44</f>
        <v>0.98</v>
      </c>
    </row>
    <row r="59" spans="1:5" ht="12.75" x14ac:dyDescent="0.2">
      <c r="A59" s="5" t="s">
        <v>27</v>
      </c>
      <c r="B59" s="5" t="s">
        <v>93</v>
      </c>
      <c r="C59" s="5" t="s">
        <v>28</v>
      </c>
      <c r="D59" s="5" t="s">
        <v>130</v>
      </c>
      <c r="E59" s="6">
        <f>E44</f>
        <v>0.98</v>
      </c>
    </row>
    <row r="60" spans="1:5" ht="12.75" x14ac:dyDescent="0.2">
      <c r="A60" s="5" t="s">
        <v>27</v>
      </c>
      <c r="B60" s="5" t="s">
        <v>93</v>
      </c>
      <c r="C60" s="5" t="s">
        <v>28</v>
      </c>
      <c r="D60" s="5" t="s">
        <v>38</v>
      </c>
      <c r="E60" s="6">
        <f>E44</f>
        <v>0.98</v>
      </c>
    </row>
    <row r="61" spans="1:5" ht="12.75" x14ac:dyDescent="0.2">
      <c r="A61" s="5" t="s">
        <v>27</v>
      </c>
      <c r="B61" s="5" t="s">
        <v>105</v>
      </c>
      <c r="C61" s="5" t="s">
        <v>28</v>
      </c>
      <c r="D61" s="5" t="s">
        <v>102</v>
      </c>
      <c r="E61" s="6">
        <f>E44</f>
        <v>0.98</v>
      </c>
    </row>
    <row r="62" spans="1:5" ht="12.75" x14ac:dyDescent="0.2">
      <c r="A62" s="5" t="s">
        <v>27</v>
      </c>
      <c r="B62" s="5" t="s">
        <v>105</v>
      </c>
      <c r="C62" s="5" t="s">
        <v>28</v>
      </c>
      <c r="D62" s="5" t="s">
        <v>103</v>
      </c>
      <c r="E62" s="6">
        <f>E44</f>
        <v>0.98</v>
      </c>
    </row>
    <row r="63" spans="1:5" ht="12.75" x14ac:dyDescent="0.2">
      <c r="A63" s="5" t="s">
        <v>27</v>
      </c>
      <c r="B63" s="9" t="s">
        <v>198</v>
      </c>
      <c r="C63" s="5" t="s">
        <v>28</v>
      </c>
      <c r="D63" s="5" t="s">
        <v>190</v>
      </c>
      <c r="E63" s="6">
        <f>E44</f>
        <v>0.98</v>
      </c>
    </row>
    <row r="64" spans="1:5" ht="12.75" x14ac:dyDescent="0.2">
      <c r="A64" s="5" t="s">
        <v>27</v>
      </c>
      <c r="B64" s="5" t="s">
        <v>7</v>
      </c>
      <c r="C64" s="5" t="s">
        <v>28</v>
      </c>
      <c r="D64" s="5" t="s">
        <v>115</v>
      </c>
      <c r="E64" s="6">
        <f>E44</f>
        <v>0.98</v>
      </c>
    </row>
    <row r="65" spans="1:5" ht="12.75" x14ac:dyDescent="0.2">
      <c r="A65" s="5" t="s">
        <v>27</v>
      </c>
      <c r="B65" s="5" t="s">
        <v>7</v>
      </c>
      <c r="C65" s="5" t="s">
        <v>28</v>
      </c>
      <c r="D65" s="5" t="s">
        <v>116</v>
      </c>
      <c r="E65" s="6">
        <f>E44</f>
        <v>0.98</v>
      </c>
    </row>
    <row r="66" spans="1:5" ht="12.75" x14ac:dyDescent="0.2">
      <c r="A66" s="5" t="s">
        <v>27</v>
      </c>
      <c r="B66" s="5" t="s">
        <v>7</v>
      </c>
      <c r="C66" s="5" t="s">
        <v>28</v>
      </c>
      <c r="D66" s="5" t="s">
        <v>39</v>
      </c>
      <c r="E66" s="6">
        <f>E44</f>
        <v>0.98</v>
      </c>
    </row>
    <row r="67" spans="1:5" ht="12.75" x14ac:dyDescent="0.2">
      <c r="A67" s="5" t="s">
        <v>27</v>
      </c>
      <c r="B67" s="5" t="s">
        <v>7</v>
      </c>
      <c r="C67" s="5" t="s">
        <v>28</v>
      </c>
      <c r="D67" s="5" t="s">
        <v>40</v>
      </c>
      <c r="E67" s="6">
        <f>E44</f>
        <v>0.98</v>
      </c>
    </row>
    <row r="68" spans="1:5" ht="12.75" x14ac:dyDescent="0.2">
      <c r="A68" s="5" t="s">
        <v>27</v>
      </c>
      <c r="B68" s="5" t="s">
        <v>7</v>
      </c>
      <c r="C68" s="5" t="s">
        <v>28</v>
      </c>
      <c r="D68" s="5" t="s">
        <v>41</v>
      </c>
      <c r="E68" s="6">
        <f>E44</f>
        <v>0.98</v>
      </c>
    </row>
    <row r="69" spans="1:5" ht="12.75" x14ac:dyDescent="0.2">
      <c r="A69" s="5" t="s">
        <v>27</v>
      </c>
      <c r="B69" s="5" t="s">
        <v>7</v>
      </c>
      <c r="C69" s="5" t="s">
        <v>28</v>
      </c>
      <c r="D69" s="5" t="s">
        <v>42</v>
      </c>
      <c r="E69" s="6">
        <f>E44</f>
        <v>0.98</v>
      </c>
    </row>
    <row r="70" spans="1:5" ht="12.75" x14ac:dyDescent="0.2">
      <c r="A70" s="5" t="s">
        <v>27</v>
      </c>
      <c r="B70" s="5" t="s">
        <v>7</v>
      </c>
      <c r="C70" s="5" t="s">
        <v>28</v>
      </c>
      <c r="D70" s="5" t="s">
        <v>117</v>
      </c>
      <c r="E70" s="6">
        <f>E44</f>
        <v>0.98</v>
      </c>
    </row>
    <row r="71" spans="1:5" ht="12.75" x14ac:dyDescent="0.2">
      <c r="A71" s="5" t="s">
        <v>27</v>
      </c>
      <c r="B71" s="5" t="s">
        <v>7</v>
      </c>
      <c r="C71" s="5" t="s">
        <v>28</v>
      </c>
      <c r="D71" s="9" t="s">
        <v>134</v>
      </c>
      <c r="E71" s="6">
        <f>E44</f>
        <v>0.98</v>
      </c>
    </row>
    <row r="72" spans="1:5" ht="12.75" x14ac:dyDescent="0.2">
      <c r="A72" s="5" t="s">
        <v>27</v>
      </c>
      <c r="B72" s="5" t="s">
        <v>7</v>
      </c>
      <c r="C72" s="5" t="s">
        <v>28</v>
      </c>
      <c r="D72" s="9" t="s">
        <v>135</v>
      </c>
      <c r="E72" s="6">
        <f>E44</f>
        <v>0.98</v>
      </c>
    </row>
    <row r="73" spans="1:5" ht="12.75" x14ac:dyDescent="0.2">
      <c r="A73" s="5" t="s">
        <v>27</v>
      </c>
      <c r="B73" s="5" t="s">
        <v>120</v>
      </c>
      <c r="C73" s="5" t="s">
        <v>28</v>
      </c>
      <c r="D73" s="5" t="s">
        <v>119</v>
      </c>
      <c r="E73" s="6">
        <f>E44</f>
        <v>0.98</v>
      </c>
    </row>
    <row r="74" spans="1:5" ht="12.75" x14ac:dyDescent="0.2">
      <c r="A74" s="5" t="s">
        <v>27</v>
      </c>
      <c r="B74" s="5" t="s">
        <v>128</v>
      </c>
      <c r="C74" s="5" t="s">
        <v>28</v>
      </c>
      <c r="D74" s="5" t="s">
        <v>94</v>
      </c>
      <c r="E74" s="6">
        <f>E44</f>
        <v>0.98</v>
      </c>
    </row>
    <row r="75" spans="1:5" ht="12.75" x14ac:dyDescent="0.2">
      <c r="A75" s="5" t="s">
        <v>27</v>
      </c>
      <c r="B75" s="5" t="s">
        <v>128</v>
      </c>
      <c r="C75" s="5" t="s">
        <v>28</v>
      </c>
      <c r="D75" s="5" t="s">
        <v>133</v>
      </c>
      <c r="E75" s="6">
        <f>E44</f>
        <v>0.98</v>
      </c>
    </row>
    <row r="76" spans="1:5" ht="12.75" x14ac:dyDescent="0.2">
      <c r="A76" s="5" t="s">
        <v>27</v>
      </c>
      <c r="B76" s="5" t="s">
        <v>121</v>
      </c>
      <c r="C76" s="5" t="s">
        <v>28</v>
      </c>
      <c r="D76" s="5" t="s">
        <v>143</v>
      </c>
      <c r="E76" s="6">
        <f>E44</f>
        <v>0.98</v>
      </c>
    </row>
    <row r="77" spans="1:5" ht="12.75" x14ac:dyDescent="0.2">
      <c r="A77" s="5" t="s">
        <v>27</v>
      </c>
      <c r="B77" s="5" t="s">
        <v>121</v>
      </c>
      <c r="C77" s="5" t="s">
        <v>28</v>
      </c>
      <c r="D77" s="5" t="s">
        <v>131</v>
      </c>
      <c r="E77" s="6">
        <f>E44</f>
        <v>0.98</v>
      </c>
    </row>
    <row r="78" spans="1:5" ht="12.75" x14ac:dyDescent="0.2">
      <c r="A78" s="5" t="s">
        <v>27</v>
      </c>
      <c r="B78" s="5" t="s">
        <v>121</v>
      </c>
      <c r="C78" s="5" t="s">
        <v>28</v>
      </c>
      <c r="D78" s="5" t="s">
        <v>43</v>
      </c>
      <c r="E78" s="6">
        <f>E44</f>
        <v>0.98</v>
      </c>
    </row>
    <row r="79" spans="1:5" ht="12.75" x14ac:dyDescent="0.2">
      <c r="A79" s="5" t="s">
        <v>27</v>
      </c>
      <c r="B79" s="5" t="s">
        <v>121</v>
      </c>
      <c r="C79" s="5" t="s">
        <v>28</v>
      </c>
      <c r="D79" s="5" t="s">
        <v>44</v>
      </c>
      <c r="E79" s="6">
        <f>E44</f>
        <v>0.98</v>
      </c>
    </row>
    <row r="80" spans="1:5" ht="12.75" x14ac:dyDescent="0.2">
      <c r="A80" s="5" t="s">
        <v>27</v>
      </c>
      <c r="B80" s="5" t="s">
        <v>121</v>
      </c>
      <c r="C80" s="5" t="s">
        <v>28</v>
      </c>
      <c r="D80" s="5" t="s">
        <v>45</v>
      </c>
      <c r="E80" s="6">
        <f>E44</f>
        <v>0.98</v>
      </c>
    </row>
    <row r="81" spans="1:5" ht="12.75" x14ac:dyDescent="0.2">
      <c r="A81" s="5" t="s">
        <v>27</v>
      </c>
      <c r="B81" s="5" t="s">
        <v>121</v>
      </c>
      <c r="C81" s="5" t="s">
        <v>28</v>
      </c>
      <c r="D81" s="5" t="s">
        <v>46</v>
      </c>
      <c r="E81" s="6">
        <f>E44</f>
        <v>0.98</v>
      </c>
    </row>
    <row r="82" spans="1:5" ht="12.75" x14ac:dyDescent="0.2">
      <c r="A82" s="5" t="s">
        <v>27</v>
      </c>
      <c r="B82" s="5" t="s">
        <v>121</v>
      </c>
      <c r="C82" s="5" t="s">
        <v>28</v>
      </c>
      <c r="D82" s="5" t="s">
        <v>47</v>
      </c>
      <c r="E82" s="6">
        <f>E44</f>
        <v>0.98</v>
      </c>
    </row>
    <row r="83" spans="1:5" ht="12.75" x14ac:dyDescent="0.2">
      <c r="A83" s="5" t="s">
        <v>27</v>
      </c>
      <c r="B83" s="5" t="s">
        <v>99</v>
      </c>
      <c r="C83" s="5" t="s">
        <v>5</v>
      </c>
      <c r="D83" s="5" t="s">
        <v>80</v>
      </c>
      <c r="E83" s="6">
        <f>5/2.5*E14</f>
        <v>41.204000000000001</v>
      </c>
    </row>
    <row r="84" spans="1:5" ht="12.75" x14ac:dyDescent="0.2">
      <c r="A84" s="5" t="s">
        <v>27</v>
      </c>
      <c r="B84" s="5" t="s">
        <v>99</v>
      </c>
      <c r="C84" s="5" t="s">
        <v>62</v>
      </c>
      <c r="D84" s="5" t="s">
        <v>81</v>
      </c>
      <c r="E84" s="6">
        <f>7.5/2.5*E14</f>
        <v>61.805999999999997</v>
      </c>
    </row>
    <row r="85" spans="1:5" ht="12.75" x14ac:dyDescent="0.2">
      <c r="A85" s="5" t="s">
        <v>27</v>
      </c>
      <c r="B85" s="5" t="s">
        <v>65</v>
      </c>
      <c r="C85" s="5" t="s">
        <v>63</v>
      </c>
      <c r="D85" s="5" t="s">
        <v>64</v>
      </c>
      <c r="E85" s="6">
        <f>10/2.5*E14</f>
        <v>82.408000000000001</v>
      </c>
    </row>
    <row r="86" spans="1:5" ht="12.75" x14ac:dyDescent="0.2">
      <c r="A86" s="5" t="s">
        <v>27</v>
      </c>
      <c r="B86" s="5" t="s">
        <v>65</v>
      </c>
      <c r="C86" s="9" t="s">
        <v>66</v>
      </c>
      <c r="D86" s="5" t="s">
        <v>67</v>
      </c>
      <c r="E86" s="6">
        <f>15/2.5*E14</f>
        <v>123.61199999999999</v>
      </c>
    </row>
    <row r="87" spans="1:5" ht="12.75" x14ac:dyDescent="0.2">
      <c r="A87" s="5" t="s">
        <v>4</v>
      </c>
      <c r="B87" s="5" t="s">
        <v>104</v>
      </c>
      <c r="C87" s="5" t="s">
        <v>5</v>
      </c>
      <c r="D87" s="5" t="s">
        <v>100</v>
      </c>
      <c r="E87" s="6">
        <v>2.93</v>
      </c>
    </row>
    <row r="88" spans="1:5" ht="12.75" x14ac:dyDescent="0.2">
      <c r="A88" s="5" t="s">
        <v>4</v>
      </c>
      <c r="B88" s="5" t="s">
        <v>148</v>
      </c>
      <c r="C88" s="5" t="s">
        <v>5</v>
      </c>
      <c r="D88" s="5" t="s">
        <v>146</v>
      </c>
      <c r="E88" s="6">
        <f>E87</f>
        <v>2.93</v>
      </c>
    </row>
    <row r="89" spans="1:5" ht="12.75" x14ac:dyDescent="0.2">
      <c r="A89" s="5" t="s">
        <v>4</v>
      </c>
      <c r="B89" s="5" t="s">
        <v>148</v>
      </c>
      <c r="C89" s="5" t="s">
        <v>5</v>
      </c>
      <c r="D89" s="5" t="s">
        <v>147</v>
      </c>
      <c r="E89" s="6">
        <f>E87</f>
        <v>2.93</v>
      </c>
    </row>
    <row r="90" spans="1:5" ht="12.75" x14ac:dyDescent="0.2">
      <c r="A90" s="5" t="s">
        <v>4</v>
      </c>
      <c r="B90" s="5" t="s">
        <v>164</v>
      </c>
      <c r="C90" s="5" t="s">
        <v>5</v>
      </c>
      <c r="D90" s="5" t="s">
        <v>159</v>
      </c>
      <c r="E90" s="6">
        <f>E87</f>
        <v>2.93</v>
      </c>
    </row>
    <row r="91" spans="1:5" ht="12.75" x14ac:dyDescent="0.2">
      <c r="A91" s="5" t="s">
        <v>4</v>
      </c>
      <c r="B91" s="5" t="s">
        <v>164</v>
      </c>
      <c r="C91" s="5" t="s">
        <v>5</v>
      </c>
      <c r="D91" s="5" t="s">
        <v>160</v>
      </c>
      <c r="E91" s="6">
        <v>2.93</v>
      </c>
    </row>
    <row r="92" spans="1:5" ht="12.75" x14ac:dyDescent="0.2">
      <c r="A92" s="5" t="s">
        <v>4</v>
      </c>
      <c r="B92" s="5" t="s">
        <v>165</v>
      </c>
      <c r="C92" s="5" t="s">
        <v>5</v>
      </c>
      <c r="D92" s="5" t="s">
        <v>161</v>
      </c>
      <c r="E92" s="6">
        <f>E87</f>
        <v>2.93</v>
      </c>
    </row>
    <row r="93" spans="1:5" ht="12.75" x14ac:dyDescent="0.2">
      <c r="A93" s="5" t="s">
        <v>4</v>
      </c>
      <c r="B93" s="5" t="s">
        <v>165</v>
      </c>
      <c r="C93" s="5" t="s">
        <v>5</v>
      </c>
      <c r="D93" s="13" t="s">
        <v>162</v>
      </c>
      <c r="E93" s="6">
        <f>E87</f>
        <v>2.93</v>
      </c>
    </row>
    <row r="94" spans="1:5" ht="12.75" x14ac:dyDescent="0.2">
      <c r="A94" s="5" t="s">
        <v>4</v>
      </c>
      <c r="B94" s="9" t="s">
        <v>197</v>
      </c>
      <c r="C94" s="5" t="s">
        <v>5</v>
      </c>
      <c r="D94" s="5" t="s">
        <v>195</v>
      </c>
      <c r="E94" s="6">
        <f>E87</f>
        <v>2.93</v>
      </c>
    </row>
    <row r="95" spans="1:5" ht="12.75" x14ac:dyDescent="0.2">
      <c r="A95" s="5" t="s">
        <v>4</v>
      </c>
      <c r="B95" s="9" t="s">
        <v>197</v>
      </c>
      <c r="C95" s="5" t="s">
        <v>5</v>
      </c>
      <c r="D95" s="5" t="s">
        <v>196</v>
      </c>
      <c r="E95" s="6">
        <f>E87</f>
        <v>2.93</v>
      </c>
    </row>
    <row r="96" spans="1:5" ht="12.75" x14ac:dyDescent="0.2">
      <c r="A96" s="5" t="s">
        <v>4</v>
      </c>
      <c r="B96" s="5" t="s">
        <v>7</v>
      </c>
      <c r="C96" s="5" t="s">
        <v>5</v>
      </c>
      <c r="D96" s="5" t="s">
        <v>6</v>
      </c>
      <c r="E96" s="6">
        <f>E87</f>
        <v>2.93</v>
      </c>
    </row>
    <row r="97" spans="1:5" ht="12.75" x14ac:dyDescent="0.2">
      <c r="A97" s="5" t="s">
        <v>4</v>
      </c>
      <c r="B97" s="5" t="s">
        <v>7</v>
      </c>
      <c r="C97" s="5" t="s">
        <v>5</v>
      </c>
      <c r="D97" s="5" t="s">
        <v>85</v>
      </c>
      <c r="E97" s="6">
        <f>E87</f>
        <v>2.93</v>
      </c>
    </row>
    <row r="98" spans="1:5" ht="12.75" x14ac:dyDescent="0.2">
      <c r="A98" s="5" t="s">
        <v>4</v>
      </c>
      <c r="B98" s="5" t="s">
        <v>148</v>
      </c>
      <c r="C98" s="5" t="s">
        <v>8</v>
      </c>
      <c r="D98" s="5" t="s">
        <v>153</v>
      </c>
      <c r="E98" s="6">
        <f>250/5*E87</f>
        <v>146.5</v>
      </c>
    </row>
    <row r="99" spans="1:5" ht="12.75" x14ac:dyDescent="0.2">
      <c r="A99" s="5" t="s">
        <v>4</v>
      </c>
      <c r="B99" s="5" t="s">
        <v>164</v>
      </c>
      <c r="C99" s="5" t="s">
        <v>8</v>
      </c>
      <c r="D99" s="5" t="s">
        <v>173</v>
      </c>
      <c r="E99" s="6">
        <f>250/5*E87</f>
        <v>146.5</v>
      </c>
    </row>
    <row r="100" spans="1:5" ht="12.75" x14ac:dyDescent="0.2">
      <c r="A100" s="5" t="s">
        <v>4</v>
      </c>
      <c r="B100" s="5" t="s">
        <v>165</v>
      </c>
      <c r="C100" s="5" t="s">
        <v>8</v>
      </c>
      <c r="D100" s="5" t="s">
        <v>182</v>
      </c>
      <c r="E100" s="6">
        <f>250/5*E87</f>
        <v>146.5</v>
      </c>
    </row>
    <row r="101" spans="1:5" ht="12.75" x14ac:dyDescent="0.2">
      <c r="A101" s="5" t="s">
        <v>4</v>
      </c>
      <c r="B101" s="9" t="s">
        <v>197</v>
      </c>
      <c r="C101" s="5" t="s">
        <v>8</v>
      </c>
      <c r="D101" s="5" t="s">
        <v>189</v>
      </c>
      <c r="E101" s="6">
        <f>250/5*E87</f>
        <v>146.5</v>
      </c>
    </row>
    <row r="102" spans="1:5" ht="12.75" x14ac:dyDescent="0.2">
      <c r="A102" s="5" t="s">
        <v>4</v>
      </c>
      <c r="B102" s="5" t="s">
        <v>7</v>
      </c>
      <c r="C102" s="5" t="s">
        <v>8</v>
      </c>
      <c r="D102" s="5" t="s">
        <v>86</v>
      </c>
      <c r="E102" s="6">
        <f>250/5*E87</f>
        <v>146.5</v>
      </c>
    </row>
    <row r="103" spans="1:5" ht="12.75" x14ac:dyDescent="0.2">
      <c r="A103" s="5" t="s">
        <v>4</v>
      </c>
      <c r="B103" s="5" t="s">
        <v>148</v>
      </c>
      <c r="C103" s="5" t="s">
        <v>9</v>
      </c>
      <c r="D103" s="5" t="s">
        <v>151</v>
      </c>
      <c r="E103" s="6">
        <f>100/5*E87</f>
        <v>58.6</v>
      </c>
    </row>
    <row r="104" spans="1:5" ht="12.75" x14ac:dyDescent="0.2">
      <c r="A104" s="5" t="s">
        <v>4</v>
      </c>
      <c r="B104" s="5" t="s">
        <v>148</v>
      </c>
      <c r="C104" s="5" t="s">
        <v>9</v>
      </c>
      <c r="D104" s="5" t="s">
        <v>152</v>
      </c>
      <c r="E104" s="6">
        <f>100/5*E87</f>
        <v>58.6</v>
      </c>
    </row>
    <row r="105" spans="1:5" ht="12.75" x14ac:dyDescent="0.2">
      <c r="A105" s="5" t="s">
        <v>4</v>
      </c>
      <c r="B105" s="5" t="s">
        <v>164</v>
      </c>
      <c r="C105" s="5" t="s">
        <v>9</v>
      </c>
      <c r="D105" s="5" t="s">
        <v>169</v>
      </c>
      <c r="E105" s="6">
        <f>100/5*E87</f>
        <v>58.6</v>
      </c>
    </row>
    <row r="106" spans="1:5" s="10" customFormat="1" ht="12.75" x14ac:dyDescent="0.2">
      <c r="A106" s="5" t="s">
        <v>4</v>
      </c>
      <c r="B106" s="5" t="s">
        <v>164</v>
      </c>
      <c r="C106" s="5" t="s">
        <v>9</v>
      </c>
      <c r="D106" s="5" t="s">
        <v>170</v>
      </c>
      <c r="E106" s="6">
        <f>100/5*E87</f>
        <v>58.6</v>
      </c>
    </row>
    <row r="107" spans="1:5" s="10" customFormat="1" ht="12.75" x14ac:dyDescent="0.2">
      <c r="A107" s="5" t="s">
        <v>4</v>
      </c>
      <c r="B107" s="5" t="s">
        <v>165</v>
      </c>
      <c r="C107" s="5" t="s">
        <v>9</v>
      </c>
      <c r="D107" s="5" t="s">
        <v>171</v>
      </c>
      <c r="E107" s="6">
        <f>100/5*E87</f>
        <v>58.6</v>
      </c>
    </row>
    <row r="108" spans="1:5" s="10" customFormat="1" ht="12.75" x14ac:dyDescent="0.2">
      <c r="A108" s="5" t="s">
        <v>4</v>
      </c>
      <c r="B108" s="5" t="s">
        <v>165</v>
      </c>
      <c r="C108" s="5" t="s">
        <v>9</v>
      </c>
      <c r="D108" s="5" t="s">
        <v>172</v>
      </c>
      <c r="E108" s="6">
        <f>100/5*E87</f>
        <v>58.6</v>
      </c>
    </row>
    <row r="109" spans="1:5" s="10" customFormat="1" ht="12.75" x14ac:dyDescent="0.2">
      <c r="A109" s="5" t="s">
        <v>4</v>
      </c>
      <c r="B109" s="9" t="s">
        <v>197</v>
      </c>
      <c r="C109" s="5" t="s">
        <v>9</v>
      </c>
      <c r="D109" s="5" t="s">
        <v>187</v>
      </c>
      <c r="E109" s="6">
        <f>100/5*E87</f>
        <v>58.6</v>
      </c>
    </row>
    <row r="110" spans="1:5" s="10" customFormat="1" ht="12.75" x14ac:dyDescent="0.2">
      <c r="A110" s="5" t="s">
        <v>4</v>
      </c>
      <c r="B110" s="9" t="s">
        <v>197</v>
      </c>
      <c r="C110" s="5" t="s">
        <v>9</v>
      </c>
      <c r="D110" s="5" t="s">
        <v>188</v>
      </c>
      <c r="E110" s="6">
        <f>100/5*E87</f>
        <v>58.6</v>
      </c>
    </row>
    <row r="111" spans="1:5" ht="12.75" x14ac:dyDescent="0.2">
      <c r="A111" s="5" t="s">
        <v>4</v>
      </c>
      <c r="B111" s="5" t="s">
        <v>7</v>
      </c>
      <c r="C111" s="5" t="s">
        <v>9</v>
      </c>
      <c r="D111" s="5" t="s">
        <v>106</v>
      </c>
      <c r="E111" s="6">
        <f>100/5*E87</f>
        <v>58.6</v>
      </c>
    </row>
    <row r="112" spans="1:5" ht="12.75" x14ac:dyDescent="0.2">
      <c r="A112" s="5" t="s">
        <v>4</v>
      </c>
      <c r="B112" s="5" t="s">
        <v>7</v>
      </c>
      <c r="C112" s="5" t="s">
        <v>9</v>
      </c>
      <c r="D112" s="5" t="s">
        <v>10</v>
      </c>
      <c r="E112" s="6">
        <f>100/5*E87</f>
        <v>58.6</v>
      </c>
    </row>
    <row r="113" spans="1:5" ht="12.75" x14ac:dyDescent="0.2">
      <c r="A113" s="5" t="s">
        <v>4</v>
      </c>
      <c r="B113" s="5" t="s">
        <v>7</v>
      </c>
      <c r="C113" s="5" t="s">
        <v>9</v>
      </c>
      <c r="D113" s="5" t="s">
        <v>11</v>
      </c>
      <c r="E113" s="6">
        <f>100/5*E87</f>
        <v>58.6</v>
      </c>
    </row>
    <row r="114" spans="1:5" ht="12.75" x14ac:dyDescent="0.2">
      <c r="A114" s="5" t="s">
        <v>4</v>
      </c>
      <c r="B114" s="5" t="s">
        <v>7</v>
      </c>
      <c r="C114" s="5" t="s">
        <v>9</v>
      </c>
      <c r="D114" s="5" t="s">
        <v>82</v>
      </c>
      <c r="E114" s="6">
        <f>100/5*E87</f>
        <v>58.6</v>
      </c>
    </row>
    <row r="115" spans="1:5" ht="12.75" x14ac:dyDescent="0.2">
      <c r="A115" s="5" t="s">
        <v>4</v>
      </c>
      <c r="B115" s="5" t="s">
        <v>7</v>
      </c>
      <c r="C115" s="5" t="s">
        <v>9</v>
      </c>
      <c r="D115" s="5" t="s">
        <v>87</v>
      </c>
      <c r="E115" s="6">
        <f>100/5*E87</f>
        <v>58.6</v>
      </c>
    </row>
    <row r="116" spans="1:5" ht="12.75" x14ac:dyDescent="0.2">
      <c r="A116" s="5" t="s">
        <v>4</v>
      </c>
      <c r="B116" s="5" t="s">
        <v>104</v>
      </c>
      <c r="C116" s="5" t="s">
        <v>108</v>
      </c>
      <c r="D116" s="5" t="s">
        <v>107</v>
      </c>
      <c r="E116" s="7">
        <f>140/5*E87</f>
        <v>82.04</v>
      </c>
    </row>
    <row r="117" spans="1:5" ht="12.75" x14ac:dyDescent="0.2">
      <c r="A117" s="5" t="s">
        <v>4</v>
      </c>
      <c r="B117" s="5" t="s">
        <v>104</v>
      </c>
      <c r="C117" s="5" t="s">
        <v>108</v>
      </c>
      <c r="D117" s="5" t="s">
        <v>109</v>
      </c>
      <c r="E117" s="7">
        <f>140/5*E87</f>
        <v>82.04</v>
      </c>
    </row>
    <row r="118" spans="1:5" ht="12.75" x14ac:dyDescent="0.2">
      <c r="A118" s="5" t="s">
        <v>4</v>
      </c>
      <c r="B118" s="5" t="s">
        <v>148</v>
      </c>
      <c r="C118" s="5" t="s">
        <v>108</v>
      </c>
      <c r="D118" s="5" t="s">
        <v>154</v>
      </c>
      <c r="E118" s="7">
        <f>140/5*E87</f>
        <v>82.04</v>
      </c>
    </row>
    <row r="119" spans="1:5" ht="12.75" x14ac:dyDescent="0.2">
      <c r="A119" s="5" t="s">
        <v>4</v>
      </c>
      <c r="B119" s="5" t="s">
        <v>148</v>
      </c>
      <c r="C119" s="5" t="s">
        <v>108</v>
      </c>
      <c r="D119" s="5" t="s">
        <v>155</v>
      </c>
      <c r="E119" s="7">
        <f>140/5*E87</f>
        <v>82.04</v>
      </c>
    </row>
    <row r="120" spans="1:5" ht="12.75" x14ac:dyDescent="0.2">
      <c r="A120" s="5" t="s">
        <v>4</v>
      </c>
      <c r="B120" s="5" t="s">
        <v>164</v>
      </c>
      <c r="C120" s="5" t="s">
        <v>108</v>
      </c>
      <c r="D120" s="5" t="s">
        <v>174</v>
      </c>
      <c r="E120" s="7">
        <f>140/5*E87</f>
        <v>82.04</v>
      </c>
    </row>
    <row r="121" spans="1:5" ht="12.75" x14ac:dyDescent="0.2">
      <c r="A121" s="5" t="s">
        <v>4</v>
      </c>
      <c r="B121" s="5" t="s">
        <v>164</v>
      </c>
      <c r="C121" s="5" t="s">
        <v>108</v>
      </c>
      <c r="D121" s="5" t="s">
        <v>175</v>
      </c>
      <c r="E121" s="7">
        <f>140/5*E87</f>
        <v>82.04</v>
      </c>
    </row>
    <row r="122" spans="1:5" ht="12.75" x14ac:dyDescent="0.2">
      <c r="A122" s="5" t="s">
        <v>4</v>
      </c>
      <c r="B122" s="5" t="s">
        <v>165</v>
      </c>
      <c r="C122" s="5" t="s">
        <v>108</v>
      </c>
      <c r="D122" s="5" t="s">
        <v>176</v>
      </c>
      <c r="E122" s="7">
        <f>140/5*E87</f>
        <v>82.04</v>
      </c>
    </row>
    <row r="123" spans="1:5" ht="12.75" x14ac:dyDescent="0.2">
      <c r="A123" s="5" t="s">
        <v>4</v>
      </c>
      <c r="B123" s="5" t="s">
        <v>165</v>
      </c>
      <c r="C123" s="5" t="s">
        <v>108</v>
      </c>
      <c r="D123" s="5" t="s">
        <v>177</v>
      </c>
      <c r="E123" s="7">
        <f>140/5*E87</f>
        <v>82.04</v>
      </c>
    </row>
    <row r="124" spans="1:5" ht="12.75" x14ac:dyDescent="0.2">
      <c r="A124" s="5" t="s">
        <v>4</v>
      </c>
      <c r="B124" s="9" t="s">
        <v>197</v>
      </c>
      <c r="C124" s="5" t="s">
        <v>108</v>
      </c>
      <c r="D124" s="5" t="s">
        <v>191</v>
      </c>
      <c r="E124" s="7">
        <f>140/5*E87</f>
        <v>82.04</v>
      </c>
    </row>
    <row r="125" spans="1:5" ht="12.75" x14ac:dyDescent="0.2">
      <c r="A125" s="5" t="s">
        <v>4</v>
      </c>
      <c r="B125" s="9" t="s">
        <v>197</v>
      </c>
      <c r="C125" s="5" t="s">
        <v>108</v>
      </c>
      <c r="D125" s="5" t="s">
        <v>192</v>
      </c>
      <c r="E125" s="7">
        <f>140/5*E87</f>
        <v>82.04</v>
      </c>
    </row>
    <row r="126" spans="1:5" ht="12.75" x14ac:dyDescent="0.2">
      <c r="A126" s="5" t="s">
        <v>4</v>
      </c>
      <c r="B126" s="5" t="s">
        <v>104</v>
      </c>
      <c r="C126" s="5" t="s">
        <v>111</v>
      </c>
      <c r="D126" s="5" t="s">
        <v>110</v>
      </c>
      <c r="E126" s="7">
        <f>180/5*E87</f>
        <v>105.48</v>
      </c>
    </row>
    <row r="127" spans="1:5" ht="12.75" x14ac:dyDescent="0.2">
      <c r="A127" s="5" t="s">
        <v>4</v>
      </c>
      <c r="B127" s="5" t="s">
        <v>148</v>
      </c>
      <c r="C127" s="5" t="s">
        <v>111</v>
      </c>
      <c r="D127" s="5" t="s">
        <v>156</v>
      </c>
      <c r="E127" s="7">
        <f>180/5*E87</f>
        <v>105.48</v>
      </c>
    </row>
    <row r="128" spans="1:5" ht="12.75" x14ac:dyDescent="0.2">
      <c r="A128" s="5" t="s">
        <v>4</v>
      </c>
      <c r="B128" s="5" t="s">
        <v>148</v>
      </c>
      <c r="C128" s="5" t="s">
        <v>111</v>
      </c>
      <c r="D128" s="5" t="s">
        <v>157</v>
      </c>
      <c r="E128" s="7">
        <f>180/5*E87</f>
        <v>105.48</v>
      </c>
    </row>
    <row r="129" spans="1:5" ht="12.75" x14ac:dyDescent="0.2">
      <c r="A129" s="5" t="s">
        <v>4</v>
      </c>
      <c r="B129" s="5" t="s">
        <v>164</v>
      </c>
      <c r="C129" s="5" t="s">
        <v>111</v>
      </c>
      <c r="D129" s="5" t="s">
        <v>178</v>
      </c>
      <c r="E129" s="7">
        <f>180/5*E87</f>
        <v>105.48</v>
      </c>
    </row>
    <row r="130" spans="1:5" ht="12.75" x14ac:dyDescent="0.2">
      <c r="A130" s="5" t="s">
        <v>4</v>
      </c>
      <c r="B130" s="5" t="s">
        <v>164</v>
      </c>
      <c r="C130" s="5" t="s">
        <v>111</v>
      </c>
      <c r="D130" s="5" t="s">
        <v>179</v>
      </c>
      <c r="E130" s="7">
        <f>180/5*E87</f>
        <v>105.48</v>
      </c>
    </row>
    <row r="131" spans="1:5" ht="12.75" x14ac:dyDescent="0.2">
      <c r="A131" s="5" t="s">
        <v>4</v>
      </c>
      <c r="B131" s="5" t="s">
        <v>165</v>
      </c>
      <c r="C131" s="5" t="s">
        <v>111</v>
      </c>
      <c r="D131" s="5" t="s">
        <v>180</v>
      </c>
      <c r="E131" s="7">
        <f>180/5*E87</f>
        <v>105.48</v>
      </c>
    </row>
    <row r="132" spans="1:5" ht="12.75" x14ac:dyDescent="0.2">
      <c r="A132" s="5" t="s">
        <v>4</v>
      </c>
      <c r="B132" s="5" t="s">
        <v>165</v>
      </c>
      <c r="C132" s="5" t="s">
        <v>111</v>
      </c>
      <c r="D132" s="5" t="s">
        <v>181</v>
      </c>
      <c r="E132" s="7">
        <f>180/5*E87</f>
        <v>105.48</v>
      </c>
    </row>
    <row r="133" spans="1:5" ht="12.75" x14ac:dyDescent="0.2">
      <c r="A133" s="5" t="s">
        <v>4</v>
      </c>
      <c r="B133" s="9" t="s">
        <v>197</v>
      </c>
      <c r="C133" s="5" t="s">
        <v>111</v>
      </c>
      <c r="D133" s="5" t="s">
        <v>193</v>
      </c>
      <c r="E133" s="7">
        <f>180/5*E87</f>
        <v>105.48</v>
      </c>
    </row>
    <row r="134" spans="1:5" ht="12.75" x14ac:dyDescent="0.2">
      <c r="A134" s="5" t="s">
        <v>4</v>
      </c>
      <c r="B134" s="9" t="s">
        <v>197</v>
      </c>
      <c r="C134" s="5" t="s">
        <v>111</v>
      </c>
      <c r="D134" s="5" t="s">
        <v>194</v>
      </c>
      <c r="E134" s="7">
        <f>180/5*E87</f>
        <v>105.48</v>
      </c>
    </row>
    <row r="135" spans="1:5" ht="12.75" x14ac:dyDescent="0.2">
      <c r="A135" s="5" t="s">
        <v>4</v>
      </c>
      <c r="B135" s="8" t="s">
        <v>127</v>
      </c>
      <c r="C135" s="5" t="s">
        <v>111</v>
      </c>
      <c r="D135" s="12" t="s">
        <v>126</v>
      </c>
      <c r="E135" s="7">
        <f>180/5*E87</f>
        <v>105.48</v>
      </c>
    </row>
    <row r="136" spans="1:5" s="10" customFormat="1" ht="12.75" x14ac:dyDescent="0.2">
      <c r="A136" s="5" t="s">
        <v>4</v>
      </c>
      <c r="B136" s="5" t="s">
        <v>104</v>
      </c>
      <c r="C136" s="9" t="s">
        <v>12</v>
      </c>
      <c r="D136" s="5" t="s">
        <v>101</v>
      </c>
      <c r="E136" s="7">
        <f>20/5*E87</f>
        <v>11.72</v>
      </c>
    </row>
    <row r="137" spans="1:5" s="10" customFormat="1" ht="12.75" x14ac:dyDescent="0.2">
      <c r="A137" s="5" t="s">
        <v>4</v>
      </c>
      <c r="B137" s="5" t="s">
        <v>148</v>
      </c>
      <c r="C137" s="5" t="s">
        <v>12</v>
      </c>
      <c r="D137" s="5" t="s">
        <v>149</v>
      </c>
      <c r="E137" s="7">
        <f>20/5*E87</f>
        <v>11.72</v>
      </c>
    </row>
    <row r="138" spans="1:5" ht="12.75" x14ac:dyDescent="0.2">
      <c r="A138" s="5" t="s">
        <v>4</v>
      </c>
      <c r="B138" s="5" t="s">
        <v>148</v>
      </c>
      <c r="C138" s="5" t="s">
        <v>12</v>
      </c>
      <c r="D138" s="5" t="s">
        <v>150</v>
      </c>
      <c r="E138" s="7">
        <f>20/5*E87</f>
        <v>11.72</v>
      </c>
    </row>
    <row r="139" spans="1:5" ht="12.75" x14ac:dyDescent="0.2">
      <c r="A139" s="5" t="s">
        <v>4</v>
      </c>
      <c r="B139" s="5" t="s">
        <v>164</v>
      </c>
      <c r="C139" s="5" t="s">
        <v>12</v>
      </c>
      <c r="D139" s="5" t="s">
        <v>163</v>
      </c>
      <c r="E139" s="7">
        <f>20/5*E87</f>
        <v>11.72</v>
      </c>
    </row>
    <row r="140" spans="1:5" ht="12.75" x14ac:dyDescent="0.2">
      <c r="A140" s="5" t="s">
        <v>4</v>
      </c>
      <c r="B140" s="5" t="s">
        <v>164</v>
      </c>
      <c r="C140" s="5" t="s">
        <v>12</v>
      </c>
      <c r="D140" s="5" t="s">
        <v>166</v>
      </c>
      <c r="E140" s="7">
        <f>20/5*E87</f>
        <v>11.72</v>
      </c>
    </row>
    <row r="141" spans="1:5" ht="12.75" x14ac:dyDescent="0.2">
      <c r="A141" s="5" t="s">
        <v>4</v>
      </c>
      <c r="B141" s="5" t="s">
        <v>165</v>
      </c>
      <c r="C141" s="5" t="s">
        <v>12</v>
      </c>
      <c r="D141" s="5" t="s">
        <v>167</v>
      </c>
      <c r="E141" s="7">
        <f>20/5*E87</f>
        <v>11.72</v>
      </c>
    </row>
    <row r="142" spans="1:5" ht="12.75" x14ac:dyDescent="0.2">
      <c r="A142" s="5" t="s">
        <v>4</v>
      </c>
      <c r="B142" s="5" t="s">
        <v>165</v>
      </c>
      <c r="C142" s="5" t="s">
        <v>12</v>
      </c>
      <c r="D142" s="5" t="s">
        <v>168</v>
      </c>
      <c r="E142" s="7">
        <f>20/5*E87</f>
        <v>11.72</v>
      </c>
    </row>
    <row r="143" spans="1:5" ht="12.75" x14ac:dyDescent="0.2">
      <c r="A143" s="5" t="s">
        <v>4</v>
      </c>
      <c r="B143" s="9" t="s">
        <v>197</v>
      </c>
      <c r="C143" s="5" t="s">
        <v>12</v>
      </c>
      <c r="D143" s="5" t="s">
        <v>185</v>
      </c>
      <c r="E143" s="7">
        <f>20/5*E87</f>
        <v>11.72</v>
      </c>
    </row>
    <row r="144" spans="1:5" ht="12.75" x14ac:dyDescent="0.2">
      <c r="A144" s="5" t="s">
        <v>4</v>
      </c>
      <c r="B144" s="9" t="s">
        <v>197</v>
      </c>
      <c r="C144" s="5" t="s">
        <v>12</v>
      </c>
      <c r="D144" s="5" t="s">
        <v>186</v>
      </c>
      <c r="E144" s="7">
        <f>20/5*E87</f>
        <v>11.72</v>
      </c>
    </row>
    <row r="145" spans="1:5" ht="12.75" x14ac:dyDescent="0.2">
      <c r="A145" s="5" t="s">
        <v>4</v>
      </c>
      <c r="B145" s="5" t="s">
        <v>7</v>
      </c>
      <c r="C145" s="5" t="s">
        <v>12</v>
      </c>
      <c r="D145" s="5" t="s">
        <v>13</v>
      </c>
      <c r="E145" s="7">
        <f>20/5*E87</f>
        <v>11.72</v>
      </c>
    </row>
    <row r="146" spans="1:5" ht="12.75" x14ac:dyDescent="0.2">
      <c r="A146" s="5" t="s">
        <v>4</v>
      </c>
      <c r="B146" s="5" t="s">
        <v>7</v>
      </c>
      <c r="C146" s="5" t="s">
        <v>12</v>
      </c>
      <c r="D146" s="5" t="s">
        <v>112</v>
      </c>
      <c r="E146" s="7">
        <f>20/5*E87</f>
        <v>11.72</v>
      </c>
    </row>
    <row r="147" spans="1:5" ht="12.75" x14ac:dyDescent="0.2">
      <c r="A147" s="5" t="s">
        <v>4</v>
      </c>
      <c r="B147" s="5" t="s">
        <v>7</v>
      </c>
      <c r="C147" s="5" t="s">
        <v>12</v>
      </c>
      <c r="D147" s="5" t="s">
        <v>83</v>
      </c>
      <c r="E147" s="7">
        <f>20/5*E87</f>
        <v>11.72</v>
      </c>
    </row>
    <row r="148" spans="1:5" ht="12.75" x14ac:dyDescent="0.2">
      <c r="A148" s="5" t="s">
        <v>4</v>
      </c>
      <c r="B148" s="5" t="s">
        <v>7</v>
      </c>
      <c r="C148" s="5" t="s">
        <v>12</v>
      </c>
      <c r="D148" s="5" t="s">
        <v>84</v>
      </c>
      <c r="E148" s="7">
        <f>20/5*E87</f>
        <v>11.72</v>
      </c>
    </row>
    <row r="149" spans="1:5" ht="12.75" x14ac:dyDescent="0.2">
      <c r="A149" s="5" t="s">
        <v>4</v>
      </c>
      <c r="B149" s="5" t="s">
        <v>7</v>
      </c>
      <c r="C149" s="5" t="s">
        <v>12</v>
      </c>
      <c r="D149" s="5" t="s">
        <v>88</v>
      </c>
      <c r="E149" s="7">
        <f>20/5*E87</f>
        <v>11.72</v>
      </c>
    </row>
    <row r="150" spans="1:5" ht="12.75" x14ac:dyDescent="0.2">
      <c r="A150" s="5" t="s">
        <v>4</v>
      </c>
      <c r="B150" s="5" t="s">
        <v>7</v>
      </c>
      <c r="C150" s="5" t="s">
        <v>12</v>
      </c>
      <c r="D150" s="5" t="s">
        <v>89</v>
      </c>
      <c r="E150" s="7">
        <f>20/5*E87</f>
        <v>11.72</v>
      </c>
    </row>
    <row r="151" spans="1:5" ht="12.75" x14ac:dyDescent="0.2">
      <c r="A151" s="5" t="s">
        <v>4</v>
      </c>
      <c r="B151" s="5" t="s">
        <v>7</v>
      </c>
      <c r="C151" s="5" t="s">
        <v>12</v>
      </c>
      <c r="D151" s="5" t="s">
        <v>90</v>
      </c>
      <c r="E151" s="7">
        <f>20/5*E87</f>
        <v>11.72</v>
      </c>
    </row>
    <row r="152" spans="1:5" ht="12.75" x14ac:dyDescent="0.2">
      <c r="A152" s="5" t="s">
        <v>124</v>
      </c>
      <c r="B152" s="5" t="s">
        <v>92</v>
      </c>
      <c r="C152" s="5" t="s">
        <v>125</v>
      </c>
      <c r="D152" s="5" t="s">
        <v>122</v>
      </c>
      <c r="E152" s="6">
        <v>100.486</v>
      </c>
    </row>
    <row r="153" spans="1:5" ht="12.75" x14ac:dyDescent="0.2">
      <c r="A153" s="5" t="s">
        <v>124</v>
      </c>
      <c r="B153" s="5" t="s">
        <v>92</v>
      </c>
      <c r="C153" s="5" t="s">
        <v>129</v>
      </c>
      <c r="D153" s="5" t="s">
        <v>123</v>
      </c>
      <c r="E153" s="6">
        <f>1/0.25*E152</f>
        <v>401.94400000000002</v>
      </c>
    </row>
    <row r="155" spans="1:5" ht="12.75" x14ac:dyDescent="0.2">
      <c r="A155" s="11" t="s">
        <v>210</v>
      </c>
    </row>
    <row r="156" spans="1:5" ht="12.75" x14ac:dyDescent="0.2">
      <c r="A156" s="11" t="s">
        <v>211</v>
      </c>
    </row>
    <row r="157" spans="1:5" ht="12.75" x14ac:dyDescent="0.2">
      <c r="A157" s="11" t="s">
        <v>212</v>
      </c>
    </row>
  </sheetData>
  <autoFilter ref="A1:E1"/>
  <sortState ref="A2:E153">
    <sortCondition ref="A2"/>
  </sortState>
  <phoneticPr fontId="0" type="noConversion"/>
  <printOptions horizontalCentered="1" verticalCentered="1"/>
  <pageMargins left="0.75" right="0.75" top="1" bottom="1" header="0.5" footer="0.5"/>
  <pageSetup scale="73" fitToHeight="4" orientation="landscape" r:id="rId1"/>
  <headerFooter alignWithMargins="0">
    <oddHeader>&amp;C&amp;"MS Sans Serif,Bold"&amp;12&amp;A</oddHeader>
    <oddFooter>&amp;L2015 QTR 3 OACD Update
&amp;C&amp;P of &amp;N&amp;RNoridian Healthcare Solutions, LLC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July 2015 OACD Update</vt:lpstr>
      <vt:lpstr>'July 2015 OACD Update'!Print_Area</vt:lpstr>
      <vt:lpstr>'July 2015 OACD Update'!Print_Titles</vt:lpstr>
    </vt:vector>
  </TitlesOfParts>
  <Company>Noridian Healthcare Solutions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2015 Quarter 3 OACD Update</dc:title>
  <dc:subject>This is the 2015 Quarter 3 update that contains the Oral Anti-Cancer Drug updates contain drug manufacturers, drug strength, NDC numbers and allowables.</dc:subject>
  <dc:creator>Noridian Healthcare Solutions</dc:creator>
  <cp:keywords>2015, Q3, Quarter 3, OACD Update, OACD, Oral Anti-Cancer Drug</cp:keywords>
  <cp:lastModifiedBy>Melissa Fischer</cp:lastModifiedBy>
  <cp:lastPrinted>2015-06-11T18:54:11Z</cp:lastPrinted>
  <dcterms:created xsi:type="dcterms:W3CDTF">2006-06-21T15:19:47Z</dcterms:created>
  <dcterms:modified xsi:type="dcterms:W3CDTF">2018-06-19T17:17:01Z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itor">
    <vt:lpwstr>Christopher Tuggy</vt:lpwstr>
  </property>
  <property fmtid="{D5CDD505-2E9C-101B-9397-08002B2CF9AE}" pid="3" name="Department">
    <vt:lpwstr>Medicare Professional Reimbursement</vt:lpwstr>
  </property>
</Properties>
</file>